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<sst xmlns="http://schemas.openxmlformats.org/spreadsheetml/2006/main" count="1248" uniqueCount="77">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</sst>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25" sqref="N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53340.20000000001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>
        <v>5644.5</v>
      </c>
      <c r="K8" s="55">
        <v>2092</v>
      </c>
      <c r="L8" s="55">
        <v>2166.8</v>
      </c>
      <c r="M8" s="55">
        <v>2529.9</v>
      </c>
      <c r="N8" s="55">
        <v>1743.4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11723.400000000001</v>
      </c>
      <c r="K9" s="24">
        <f t="shared" si="0"/>
        <v>12717.300000000001</v>
      </c>
      <c r="L9" s="24">
        <f t="shared" si="0"/>
        <v>29405.599999999995</v>
      </c>
      <c r="M9" s="24">
        <f t="shared" si="0"/>
        <v>2573.4</v>
      </c>
      <c r="N9" s="24">
        <f t="shared" si="0"/>
        <v>6744.299999999999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98006.97</v>
      </c>
      <c r="AG9" s="50">
        <f>AG10+AG15+AG24+AG33+AG47+AG52+AG54+AG61+AG62+AG71+AG72+AG76+AG88+AG81+AG83+AG82+AG69+AG89+AG91+AG90+AG70+AG40+AG92</f>
        <v>154880.78909999997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>
        <v>171.4</v>
      </c>
      <c r="K10" s="85">
        <v>32.9</v>
      </c>
      <c r="L10" s="85">
        <f>6448.5+12.2</f>
        <v>6460.7</v>
      </c>
      <c r="M10" s="85">
        <v>178</v>
      </c>
      <c r="N10" s="85">
        <v>98.2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8204.300000000001</v>
      </c>
      <c r="AG10" s="85">
        <f>B10+C10-AF10</f>
        <v>12473.082100000012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>
        <v>151.6</v>
      </c>
      <c r="K11" s="85">
        <v>13.8</v>
      </c>
      <c r="L11" s="85">
        <f>6376.4+12.2</f>
        <v>6388.599999999999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7543.4</v>
      </c>
      <c r="AG11" s="85">
        <f>B11+C11-AF11</f>
        <v>10280.199999999992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>
        <v>1</v>
      </c>
      <c r="M12" s="85"/>
      <c r="N12" s="85">
        <v>1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40.3</v>
      </c>
      <c r="AG12" s="85">
        <f>B12+C12-AF12</f>
        <v>702.1999999999998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19.80000000000001</v>
      </c>
      <c r="K14" s="85">
        <f t="shared" si="2"/>
        <v>19.099999999999998</v>
      </c>
      <c r="L14" s="85">
        <f t="shared" si="2"/>
        <v>71.10000000000036</v>
      </c>
      <c r="M14" s="85">
        <f t="shared" si="2"/>
        <v>178</v>
      </c>
      <c r="N14" s="85">
        <f t="shared" si="2"/>
        <v>97.2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620.6000000000004</v>
      </c>
      <c r="AG14" s="85">
        <f>AG10-AG11-AG12-AG13</f>
        <v>1490.682100000021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>
        <v>945.2</v>
      </c>
      <c r="K15" s="85">
        <f>484+4.9</f>
        <v>488.9</v>
      </c>
      <c r="L15" s="85">
        <f>9433.8+7959.3</f>
        <v>17393.1</v>
      </c>
      <c r="M15" s="85"/>
      <c r="N15" s="85">
        <f>1743.3+1172.4</f>
        <v>2915.7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27468.3</v>
      </c>
      <c r="AG15" s="85">
        <f>B15+C15-AF15</f>
        <v>65124.750000000044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>
        <v>4.9</v>
      </c>
      <c r="L16" s="93">
        <v>7959.3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7964.5</v>
      </c>
      <c r="AG16" s="94">
        <f aca="true" t="shared" si="3" ref="AG16:AG31">B16+C16-AF16</f>
        <v>29709.19999999999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>
        <f>9163.8+7959.3</f>
        <v>17123.1</v>
      </c>
      <c r="M17" s="85"/>
      <c r="N17" s="85">
        <v>10.6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17156.899999999998</v>
      </c>
      <c r="AG17" s="85">
        <f t="shared" si="3"/>
        <v>40565.999999999985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>
        <v>2.5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3.7</v>
      </c>
      <c r="AG18" s="85">
        <f t="shared" si="3"/>
        <v>25.6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>
        <v>9.6</v>
      </c>
      <c r="K19" s="85">
        <v>187.6</v>
      </c>
      <c r="L19" s="85">
        <v>111.4</v>
      </c>
      <c r="M19" s="85"/>
      <c r="N19" s="85">
        <v>324.6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2281.3999999999996</v>
      </c>
      <c r="AG19" s="85">
        <f t="shared" si="3"/>
        <v>3411.5000000000036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>
        <v>360.3</v>
      </c>
      <c r="K20" s="85">
        <v>146.4</v>
      </c>
      <c r="L20" s="85">
        <v>146.2</v>
      </c>
      <c r="M20" s="85"/>
      <c r="N20" s="85">
        <v>1008.6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5161.200000000001</v>
      </c>
      <c r="AG20" s="85">
        <f t="shared" si="3"/>
        <v>14875.499999999993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>
        <v>5.4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9.2</v>
      </c>
      <c r="AG21" s="85">
        <f t="shared" si="3"/>
        <v>849.0999999999992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575.3</v>
      </c>
      <c r="K23" s="85">
        <f t="shared" si="4"/>
        <v>149.49999999999994</v>
      </c>
      <c r="L23" s="85">
        <f t="shared" si="4"/>
        <v>12.400000000000006</v>
      </c>
      <c r="M23" s="85">
        <f t="shared" si="4"/>
        <v>0</v>
      </c>
      <c r="N23" s="85">
        <f>N15-N17-N18-N19-N20-N21-N22</f>
        <v>1569.4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2855.9000000000005</v>
      </c>
      <c r="AG23" s="85">
        <f t="shared" si="3"/>
        <v>5397.050000000071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>
        <f>339.8+5947</f>
        <v>6286.8</v>
      </c>
      <c r="K24" s="85">
        <v>3880.7</v>
      </c>
      <c r="L24" s="85">
        <f>667.4+959.6</f>
        <v>1627</v>
      </c>
      <c r="M24" s="85"/>
      <c r="N24" s="85">
        <f>2564.3+743</f>
        <v>3307.3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19419.3</v>
      </c>
      <c r="AG24" s="85">
        <f t="shared" si="3"/>
        <v>25186.199999999928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>
        <v>5947</v>
      </c>
      <c r="K25" s="93">
        <v>3880.7</v>
      </c>
      <c r="L25" s="93">
        <v>959.6</v>
      </c>
      <c r="M25" s="93"/>
      <c r="N25" s="93">
        <v>743</v>
      </c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12789.199999999999</v>
      </c>
      <c r="AG25" s="94">
        <f t="shared" si="3"/>
        <v>7127.899999999992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6286.8</v>
      </c>
      <c r="K32" s="85">
        <f t="shared" si="5"/>
        <v>3880.7</v>
      </c>
      <c r="L32" s="85">
        <f t="shared" si="5"/>
        <v>1627</v>
      </c>
      <c r="M32" s="85">
        <f t="shared" si="5"/>
        <v>0</v>
      </c>
      <c r="N32" s="85">
        <f t="shared" si="5"/>
        <v>3307.3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19419.3</v>
      </c>
      <c r="AG32" s="85">
        <f>AG24</f>
        <v>25186.199999999928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>
        <v>207.2</v>
      </c>
      <c r="L33" s="85">
        <v>79.6</v>
      </c>
      <c r="M33" s="85"/>
      <c r="N33" s="85">
        <v>9.8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296.59999999999997</v>
      </c>
      <c r="AG33" s="85">
        <f aca="true" t="shared" si="6" ref="AG33:AG38">B33+C33-AF33</f>
        <v>583.6189999999999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>
        <v>79.6</v>
      </c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79.6</v>
      </c>
      <c r="AG34" s="85">
        <f t="shared" si="6"/>
        <v>158.10328000000035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>
        <v>6.4</v>
      </c>
      <c r="L36" s="85"/>
      <c r="M36" s="85"/>
      <c r="N36" s="85">
        <v>9.8</v>
      </c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16.200000000000003</v>
      </c>
      <c r="AG36" s="85">
        <f t="shared" si="6"/>
        <v>103.29547000000002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200.79999999999998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200.79999999999998</v>
      </c>
      <c r="AG39" s="85">
        <f>AG33-AG34-AG36-AG38-AG35-AG37</f>
        <v>57.4622499999997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>
        <v>75.1</v>
      </c>
      <c r="L40" s="85">
        <v>326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449.1</v>
      </c>
      <c r="AG40" s="85">
        <f aca="true" t="shared" si="8" ref="AG40:AG45">B40+C40-AF40</f>
        <v>888.8079999999994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>
        <v>326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326</v>
      </c>
      <c r="AG41" s="85">
        <f t="shared" si="8"/>
        <v>588.6140000000007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>
        <v>6.6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6.6</v>
      </c>
      <c r="AG43" s="85">
        <f t="shared" si="8"/>
        <v>17.742000000000004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>
        <v>45.7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93.5</v>
      </c>
      <c r="AG44" s="85">
        <f t="shared" si="8"/>
        <v>256.87100000000004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22.799999999999997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</v>
      </c>
      <c r="AG46" s="85">
        <f>AG40-AG41-AG42-AG43-AG44-AG45</f>
        <v>25.01099999999866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>
        <v>202.4</v>
      </c>
      <c r="L47" s="98"/>
      <c r="M47" s="98">
        <v>94.6</v>
      </c>
      <c r="N47" s="98">
        <v>39.9</v>
      </c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416.4</v>
      </c>
      <c r="AG47" s="85">
        <f>B47+C47-AF47</f>
        <v>1906.100000000003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>
        <v>19.5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19.5</v>
      </c>
      <c r="AG48" s="85">
        <f>B48+C48-AF48</f>
        <v>2.1999999999999957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>
        <v>202.3</v>
      </c>
      <c r="L49" s="85"/>
      <c r="M49" s="85">
        <v>65</v>
      </c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312.9</v>
      </c>
      <c r="AG49" s="85">
        <f>B49+C49-AF49</f>
        <v>1612.8000000000025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0.09999999999999432</v>
      </c>
      <c r="L51" s="85">
        <f t="shared" si="10"/>
        <v>0</v>
      </c>
      <c r="M51" s="85">
        <f t="shared" si="10"/>
        <v>10.099999999999994</v>
      </c>
      <c r="N51" s="85">
        <f t="shared" si="10"/>
        <v>39.9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83.99999999999999</v>
      </c>
      <c r="AG51" s="85">
        <f>AG47-AG49-AG48</f>
        <v>291.10000000000065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>
        <v>83.4</v>
      </c>
      <c r="K52" s="85">
        <v>31.3</v>
      </c>
      <c r="L52" s="85">
        <v>431.4</v>
      </c>
      <c r="M52" s="85">
        <v>239.1</v>
      </c>
      <c r="N52" s="85">
        <v>32.7</v>
      </c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2999.5</v>
      </c>
      <c r="AG52" s="85">
        <f aca="true" t="shared" si="11" ref="AG52:AG59">B52+C52-AF52</f>
        <v>9010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>
        <v>3.7</v>
      </c>
      <c r="K53" s="85"/>
      <c r="L53" s="85"/>
      <c r="M53" s="85">
        <v>62.3</v>
      </c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1097.7</v>
      </c>
      <c r="AG53" s="85">
        <f t="shared" si="11"/>
        <v>1413.5999999999965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>
        <v>10.3</v>
      </c>
      <c r="K54" s="85">
        <v>302.2</v>
      </c>
      <c r="L54" s="85">
        <v>2180.3</v>
      </c>
      <c r="M54" s="85">
        <v>109.8</v>
      </c>
      <c r="N54" s="85">
        <v>161.5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3182.4000000000005</v>
      </c>
      <c r="AG54" s="85">
        <f t="shared" si="11"/>
        <v>4464.000000000001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>
        <v>2180.3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2173.3</v>
      </c>
      <c r="AG55" s="85">
        <f t="shared" si="11"/>
        <v>2577.8999999999933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>
        <v>198.7</v>
      </c>
      <c r="L57" s="85"/>
      <c r="M57" s="85">
        <v>0.5</v>
      </c>
      <c r="N57" s="85">
        <v>155.2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421.7</v>
      </c>
      <c r="AG57" s="85">
        <f t="shared" si="11"/>
        <v>738.04367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10.3</v>
      </c>
      <c r="K60" s="85">
        <f t="shared" si="12"/>
        <v>103.5</v>
      </c>
      <c r="L60" s="85">
        <f t="shared" si="12"/>
        <v>0</v>
      </c>
      <c r="M60" s="85">
        <f t="shared" si="12"/>
        <v>109.3</v>
      </c>
      <c r="N60" s="85">
        <f t="shared" si="12"/>
        <v>6.300000000000011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582.3000000000003</v>
      </c>
      <c r="AG60" s="85">
        <f>AG54-AG55-AG57-AG59-AG56-AG58</f>
        <v>1148.0563300000076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>
        <v>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7.6</v>
      </c>
      <c r="AG61" s="85">
        <f aca="true" t="shared" si="14" ref="AG61:AG67">B61+C61-AF61</f>
        <v>641.3000000000004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>
        <v>186.3</v>
      </c>
      <c r="L62" s="85">
        <v>514.3</v>
      </c>
      <c r="M62" s="85">
        <v>128.9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1178.8</v>
      </c>
      <c r="AG62" s="85">
        <f t="shared" si="14"/>
        <v>3242.2999999999975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>
        <v>514.1</v>
      </c>
      <c r="M63" s="85">
        <v>14.2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528.3000000000001</v>
      </c>
      <c r="AG63" s="85">
        <f t="shared" si="14"/>
        <v>1034.4000000000005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>
        <v>28.3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33.3</v>
      </c>
      <c r="AG64" s="85">
        <f t="shared" si="14"/>
        <v>-26.65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>
        <v>2.2</v>
      </c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35.5</v>
      </c>
      <c r="AG65" s="85">
        <f t="shared" si="14"/>
        <v>137.00000000000006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>
        <v>13.7</v>
      </c>
      <c r="L66" s="85">
        <v>0.2</v>
      </c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90.10000000000001</v>
      </c>
      <c r="AG66" s="85">
        <f t="shared" si="14"/>
        <v>346.28200000000004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538.838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170.40000000000003</v>
      </c>
      <c r="L68" s="85">
        <f t="shared" si="15"/>
        <v>-6.822320486321587E-14</v>
      </c>
      <c r="M68" s="85">
        <f t="shared" si="15"/>
        <v>86.4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451.6</v>
      </c>
      <c r="AG68" s="85">
        <f>AG62-AG63-AG66-AG67-AG65-AG64</f>
        <v>1212.4299999999969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2255.1</v>
      </c>
      <c r="AG69" s="102">
        <f aca="true" t="shared" si="16" ref="AG69:AG92">B69+C69-AF69</f>
        <v>3521.9999999999914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>
        <v>21.7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744.9000000000001</v>
      </c>
      <c r="AG71" s="102">
        <f t="shared" si="16"/>
        <v>0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>
        <v>109.3</v>
      </c>
      <c r="K72" s="85">
        <v>32.6</v>
      </c>
      <c r="L72" s="85">
        <v>25.6</v>
      </c>
      <c r="M72" s="85">
        <v>216</v>
      </c>
      <c r="N72" s="85">
        <v>6.7</v>
      </c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913.5</v>
      </c>
      <c r="AG72" s="102">
        <f t="shared" si="16"/>
        <v>4884.9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136.5</v>
      </c>
      <c r="AG74" s="102">
        <f t="shared" si="16"/>
        <v>1605.8000000000002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>
        <v>8.2</v>
      </c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14.6</v>
      </c>
      <c r="AG75" s="102">
        <f t="shared" si="16"/>
        <v>356.70000000000005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>
        <v>6.3</v>
      </c>
      <c r="L76" s="98">
        <v>25.1</v>
      </c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63.8</v>
      </c>
      <c r="AG76" s="102">
        <f t="shared" si="16"/>
        <v>160.30000000000013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>
        <v>25.1</v>
      </c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36.3</v>
      </c>
      <c r="AG77" s="102">
        <f t="shared" si="16"/>
        <v>67.80000000000001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>
        <v>51.1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51.1</v>
      </c>
      <c r="AG81" s="102">
        <f t="shared" si="16"/>
        <v>50.50000000000001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73.1</v>
      </c>
      <c r="AG83" s="85">
        <f t="shared" si="16"/>
        <v>1.4210854715202004E-13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>
        <v>342.5</v>
      </c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1907</v>
      </c>
      <c r="AG89" s="85">
        <f t="shared" si="16"/>
        <v>17327.800000000003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>
        <f>2908.8+496.4+658.7</f>
        <v>4063.9000000000005</v>
      </c>
      <c r="K92" s="85">
        <f>6118.1+1153.3</f>
        <v>7271.400000000001</v>
      </c>
      <c r="L92" s="85"/>
      <c r="M92" s="85">
        <f>1541.8+43.5</f>
        <v>1585.3</v>
      </c>
      <c r="N92" s="85">
        <v>172.5</v>
      </c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27557.170000000002</v>
      </c>
      <c r="AG92" s="85">
        <f t="shared" si="16"/>
        <v>2864.1300000000083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11723.400000000001</v>
      </c>
      <c r="K94" s="42">
        <f t="shared" si="17"/>
        <v>12717.300000000001</v>
      </c>
      <c r="L94" s="42">
        <f t="shared" si="17"/>
        <v>29405.599999999995</v>
      </c>
      <c r="M94" s="42">
        <f t="shared" si="17"/>
        <v>2573.4</v>
      </c>
      <c r="N94" s="42">
        <f t="shared" si="17"/>
        <v>6744.299999999999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98006.97000000002</v>
      </c>
      <c r="AG94" s="58">
        <f>AG10+AG15+AG24+AG33+AG47+AG52+AG54+AG61+AG62+AG69+AG71+AG72+AG76+AG81+AG82+AG83+AG88+AG89+AG90+AG91+AG70+AG40+AG92</f>
        <v>154880.78909999997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151.6</v>
      </c>
      <c r="K95" s="22">
        <f t="shared" si="18"/>
        <v>13.8</v>
      </c>
      <c r="L95" s="22">
        <f t="shared" si="18"/>
        <v>26636.799999999992</v>
      </c>
      <c r="M95" s="22">
        <f t="shared" si="18"/>
        <v>33.7</v>
      </c>
      <c r="N95" s="22">
        <f t="shared" si="18"/>
        <v>10.6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27863.299999999992</v>
      </c>
      <c r="AG95" s="27">
        <f>B95+C95-AF95</f>
        <v>55314.41727999998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364</v>
      </c>
      <c r="K96" s="22">
        <f t="shared" si="19"/>
        <v>410.9</v>
      </c>
      <c r="L96" s="22">
        <f t="shared" si="19"/>
        <v>147.39999999999998</v>
      </c>
      <c r="M96" s="22">
        <f t="shared" si="19"/>
        <v>62.8</v>
      </c>
      <c r="N96" s="22">
        <f t="shared" si="19"/>
        <v>1174.6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7061.499999999998</v>
      </c>
      <c r="AG96" s="27">
        <f>B96+C96-AF96</f>
        <v>20053.89213999999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28.3</v>
      </c>
      <c r="N97" s="22">
        <f t="shared" si="20"/>
        <v>2.5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37</v>
      </c>
      <c r="AG97" s="27">
        <f>B97+C97-AF97</f>
        <v>-0.480000000000004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9.6</v>
      </c>
      <c r="K98" s="22">
        <f t="shared" si="21"/>
        <v>196.39999999999998</v>
      </c>
      <c r="L98" s="22">
        <f t="shared" si="21"/>
        <v>111.4</v>
      </c>
      <c r="M98" s="22">
        <f t="shared" si="21"/>
        <v>0</v>
      </c>
      <c r="N98" s="22">
        <f t="shared" si="21"/>
        <v>324.6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2323.5</v>
      </c>
      <c r="AG98" s="27">
        <f>B98+C98-AF98</f>
        <v>3572.9420000000027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207.70000000000002</v>
      </c>
      <c r="L99" s="22">
        <f t="shared" si="22"/>
        <v>8.2</v>
      </c>
      <c r="M99" s="22">
        <f t="shared" si="22"/>
        <v>65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381.8</v>
      </c>
      <c r="AG99" s="27">
        <f>B99+C99-AF99</f>
        <v>3615.496000000001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42634.900099999984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11198.2</v>
      </c>
      <c r="K100" s="2">
        <f t="shared" si="24"/>
        <v>11888.500000000002</v>
      </c>
      <c r="L100" s="2">
        <f t="shared" si="24"/>
        <v>2501.800000000003</v>
      </c>
      <c r="M100" s="2">
        <f t="shared" si="24"/>
        <v>2383.6</v>
      </c>
      <c r="N100" s="2">
        <f t="shared" si="24"/>
        <v>5231.999999999998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60339.870000000024</v>
      </c>
      <c r="AG100" s="2">
        <f>AG94-AG95-AG96-AG97-AG98-AG99</f>
        <v>72324.52167999999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2017-12-18T12:30:59Z</dcterms:modified>
  <cp:category/>
  <cp:version/>
  <cp:contentType/>
  <cp:contentStatus/>
</cp:coreProperties>
</file>